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50\share\website\upload\download\"/>
    </mc:Choice>
  </mc:AlternateContent>
  <bookViews>
    <workbookView xWindow="0" yWindow="0" windowWidth="28800" windowHeight="123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G14" i="1"/>
  <c r="J13" i="1"/>
  <c r="I10" i="1"/>
  <c r="J10" i="1" s="1"/>
  <c r="I11" i="1"/>
  <c r="J11" i="1" s="1"/>
  <c r="I12" i="1"/>
  <c r="J12" i="1" s="1"/>
  <c r="I13" i="1"/>
  <c r="I9" i="1"/>
  <c r="J9" i="1" s="1"/>
  <c r="F9" i="1"/>
  <c r="F10" i="1"/>
  <c r="G10" i="1" s="1"/>
  <c r="F11" i="1"/>
  <c r="G11" i="1" s="1"/>
  <c r="F12" i="1"/>
  <c r="G12" i="1" s="1"/>
  <c r="F13" i="1"/>
  <c r="G13" i="1" s="1"/>
  <c r="G9" i="1" l="1"/>
  <c r="D22" i="1" l="1"/>
  <c r="D21" i="1"/>
  <c r="J22" i="1" l="1"/>
</calcChain>
</file>

<file path=xl/sharedStrings.xml><?xml version="1.0" encoding="utf-8"?>
<sst xmlns="http://schemas.openxmlformats.org/spreadsheetml/2006/main" count="40" uniqueCount="37">
  <si>
    <t>工程</t>
    <rPh sb="0" eb="2">
      <t>コウテイ</t>
    </rPh>
    <phoneticPr fontId="1"/>
  </si>
  <si>
    <t>整流器</t>
    <rPh sb="0" eb="3">
      <t>セイリュウキ</t>
    </rPh>
    <phoneticPr fontId="1"/>
  </si>
  <si>
    <t>台数</t>
    <rPh sb="0" eb="2">
      <t>ダイスウ</t>
    </rPh>
    <phoneticPr fontId="1"/>
  </si>
  <si>
    <t>エッチング</t>
    <phoneticPr fontId="1"/>
  </si>
  <si>
    <t>ニッケルストライク</t>
    <phoneticPr fontId="1"/>
  </si>
  <si>
    <t>硫酸銅めっき</t>
    <rPh sb="0" eb="3">
      <t>リュウサンドウ</t>
    </rPh>
    <phoneticPr fontId="1"/>
  </si>
  <si>
    <t>クロム剥離</t>
    <rPh sb="3" eb="5">
      <t>ハクリ</t>
    </rPh>
    <phoneticPr fontId="1"/>
  </si>
  <si>
    <t>３価クロムめっき</t>
    <rPh sb="1" eb="2">
      <t>カ</t>
    </rPh>
    <phoneticPr fontId="1"/>
  </si>
  <si>
    <t>①</t>
    <phoneticPr fontId="1"/>
  </si>
  <si>
    <t>②</t>
    <phoneticPr fontId="1"/>
  </si>
  <si>
    <t>ライン全体での電気量</t>
    <rPh sb="3" eb="5">
      <t>ゼンタイ</t>
    </rPh>
    <rPh sb="7" eb="10">
      <t>デンキリョウ</t>
    </rPh>
    <phoneticPr fontId="1"/>
  </si>
  <si>
    <t>名称</t>
    <rPh sb="0" eb="2">
      <t>メイショウ</t>
    </rPh>
    <phoneticPr fontId="1"/>
  </si>
  <si>
    <t>スクラバー</t>
    <phoneticPr fontId="1"/>
  </si>
  <si>
    <t>制御盤・付帯盤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</si>
  <si>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</si>
  <si>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</si>
  <si>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</si>
  <si>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</si>
  <si>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電気量[Kw]</t>
    <rPh sb="2" eb="3">
      <t>リョウ</t>
    </rPh>
    <phoneticPr fontId="1"/>
  </si>
  <si>
    <t>合計電気量[Kw]</t>
    <rPh sb="0" eb="2">
      <t>ゴウケイ</t>
    </rPh>
    <phoneticPr fontId="1"/>
  </si>
  <si>
    <t>電気量</t>
  </si>
  <si>
    <t>一年あたりの電気量削減率（生産性向上率）は</t>
    <phoneticPr fontId="1"/>
  </si>
  <si>
    <t>(①＋③＋④)</t>
    <phoneticPr fontId="1"/>
  </si>
  <si>
    <t>(②＋③＋④)</t>
    <phoneticPr fontId="1"/>
  </si>
  <si>
    <t>　 （⑤－⑥）÷⑤÷⑦</t>
    <phoneticPr fontId="1"/>
  </si>
  <si>
    <t>旧式モデルから
新式モデルまでの年数</t>
    <rPh sb="0" eb="2">
      <t>キュウシキ</t>
    </rPh>
    <rPh sb="8" eb="10">
      <t>シンシキ</t>
    </rPh>
    <rPh sb="16" eb="18">
      <t>ネンスウ</t>
    </rPh>
    <phoneticPr fontId="1"/>
  </si>
  <si>
    <t>⑦</t>
    <phoneticPr fontId="1"/>
  </si>
  <si>
    <t>旧式モデルによるライン電気量合計値[kw]</t>
    <rPh sb="0" eb="2">
      <t>キュウシキ</t>
    </rPh>
    <rPh sb="13" eb="14">
      <t>リョウ</t>
    </rPh>
    <rPh sb="14" eb="16">
      <t>ゴウケイ</t>
    </rPh>
    <rPh sb="16" eb="17">
      <t>アタイ</t>
    </rPh>
    <phoneticPr fontId="1"/>
  </si>
  <si>
    <t>新式モデルによるライン電気量合計値[kw]</t>
    <rPh sb="0" eb="2">
      <t>シンシキ</t>
    </rPh>
    <rPh sb="13" eb="14">
      <t>リョウ</t>
    </rPh>
    <rPh sb="14" eb="16">
      <t>ゴウケイ</t>
    </rPh>
    <rPh sb="16" eb="17">
      <t>アタイ</t>
    </rPh>
    <phoneticPr fontId="1"/>
  </si>
  <si>
    <r>
      <rPr>
        <sz val="15"/>
        <color theme="1"/>
        <rFont val="ＭＳ Ｐゴシック"/>
        <family val="3"/>
        <charset val="128"/>
        <scheme val="minor"/>
      </rPr>
      <t>旧式モデル</t>
    </r>
    <r>
      <rPr>
        <sz val="11"/>
        <color theme="1"/>
        <rFont val="ＭＳ Ｐゴシック"/>
        <family val="2"/>
        <charset val="128"/>
        <scheme val="minor"/>
      </rPr>
      <t>　2013年度</t>
    </r>
    <rPh sb="0" eb="2">
      <t>キュウシキ</t>
    </rPh>
    <rPh sb="10" eb="11">
      <t>ネン</t>
    </rPh>
    <rPh sb="11" eb="12">
      <t>ド</t>
    </rPh>
    <phoneticPr fontId="1"/>
  </si>
  <si>
    <r>
      <rPr>
        <sz val="15"/>
        <color theme="1"/>
        <rFont val="ＭＳ Ｐゴシック"/>
        <family val="3"/>
        <charset val="128"/>
        <scheme val="minor"/>
      </rPr>
      <t>新式モデル</t>
    </r>
    <r>
      <rPr>
        <sz val="11"/>
        <color theme="1"/>
        <rFont val="ＭＳ Ｐゴシック"/>
        <family val="2"/>
        <charset val="128"/>
        <scheme val="minor"/>
      </rPr>
      <t>　2015年度</t>
    </r>
    <rPh sb="0" eb="2">
      <t>シンシキ</t>
    </rPh>
    <rPh sb="10" eb="11">
      <t>ネン</t>
    </rPh>
    <rPh sb="11" eb="12">
      <t>ド</t>
    </rPh>
    <phoneticPr fontId="1"/>
  </si>
  <si>
    <r>
      <t>　【参考例】 整流器［旧式モデル名称］から［新式モデル名称］にした場合の省エネルギー効果比較　　</t>
    </r>
    <r>
      <rPr>
        <sz val="11"/>
        <color theme="1"/>
        <rFont val="メイリオ"/>
        <family val="3"/>
        <charset val="128"/>
      </rPr>
      <t>＜比較指標：エネルギー効率【消費電気量】＞</t>
    </r>
    <rPh sb="2" eb="4">
      <t>サンコウ</t>
    </rPh>
    <rPh sb="4" eb="5">
      <t>レイ</t>
    </rPh>
    <rPh sb="7" eb="10">
      <t>セイリュウキ</t>
    </rPh>
    <rPh sb="16" eb="18">
      <t>メイショウ</t>
    </rPh>
    <rPh sb="22" eb="23">
      <t>シン</t>
    </rPh>
    <rPh sb="33" eb="35">
      <t>バアイ</t>
    </rPh>
    <rPh sb="36" eb="37">
      <t>ショウ</t>
    </rPh>
    <rPh sb="42" eb="44">
      <t>コウカ</t>
    </rPh>
    <rPh sb="44" eb="46">
      <t>ヒカク</t>
    </rPh>
    <rPh sb="49" eb="51">
      <t>ヒカク</t>
    </rPh>
    <rPh sb="51" eb="53">
      <t>シヒョウ</t>
    </rPh>
    <rPh sb="59" eb="61">
      <t>コウリツ</t>
    </rPh>
    <rPh sb="62" eb="64">
      <t>ショウヒ</t>
    </rPh>
    <rPh sb="64" eb="66">
      <t>デンキ</t>
    </rPh>
    <rPh sb="66" eb="67">
      <t>リョウ</t>
    </rPh>
    <phoneticPr fontId="1"/>
  </si>
  <si>
    <t>株式会社　××××</t>
    <rPh sb="0" eb="4">
      <t>カブシキガイシャ</t>
    </rPh>
    <phoneticPr fontId="1"/>
  </si>
  <si>
    <t>効率</t>
    <rPh sb="0" eb="2">
      <t>コウリツ</t>
    </rPh>
    <phoneticPr fontId="1"/>
  </si>
  <si>
    <t>電圧 [V]</t>
    <rPh sb="0" eb="2">
      <t>デンアツ</t>
    </rPh>
    <phoneticPr fontId="1"/>
  </si>
  <si>
    <t>電流 [A]</t>
    <rPh sb="0" eb="2">
      <t>デンリュウ</t>
    </rPh>
    <phoneticPr fontId="1"/>
  </si>
  <si>
    <t>　全国鍍金工業組合連合会　宛て</t>
    <rPh sb="1" eb="12">
      <t>ゼントレン</t>
    </rPh>
    <rPh sb="13" eb="14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</si>
</sst>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CF4F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0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9</xdr:row>
      <xdr:rowOff>47626</xdr:rowOff>
    </xdr:from>
    <xdr:to>
      <xdr:col>7</xdr:col>
      <xdr:colOff>342900</xdr:colOff>
      <xdr:row>11</xdr:row>
      <xdr:rowOff>9526</xdr:rowOff>
    </xdr:to>
    <xdr:sp macro="" textlink="">
      <xdr:nvSpPr>
        <xdr:cNvPr id="2" name="右矢印 1"/>
        <xdr:cNvSpPr/>
      </xdr:nvSpPr>
      <xdr:spPr>
        <a:xfrm>
          <a:off x="7391400" y="2000251"/>
          <a:ext cx="276225" cy="723900"/>
        </a:xfrm>
        <a:prstGeom prst="righ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438151</xdr:colOff>
      <xdr:row>17</xdr:row>
      <xdr:rowOff>31937</xdr:rowOff>
    </xdr:from>
    <xdr:to>
      <xdr:col>10</xdr:col>
      <xdr:colOff>190500</xdr:colOff>
      <xdr:row>18</xdr:row>
      <xdr:rowOff>142875</xdr:rowOff>
    </xdr:to>
    <xdr:sp macro="" textlink="">
      <xdr:nvSpPr>
        <xdr:cNvPr id="3" name="角丸四角形 2"/>
        <xdr:cNvSpPr/>
      </xdr:nvSpPr>
      <xdr:spPr>
        <a:xfrm>
          <a:off x="4829176" y="4870637"/>
          <a:ext cx="5638799" cy="396688"/>
        </a:xfrm>
        <a:prstGeom prst="roundRect">
          <a:avLst>
            <a:gd name="adj" fmla="val 0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500">
              <a:solidFill>
                <a:schemeClr val="tx1"/>
              </a:solidFill>
            </a:rPr>
            <a:t>根拠となる仕様書並びに図面等の資料と併せてご提出ください。</a:t>
          </a:r>
          <a:endParaRPr kumimoji="1" lang="en-US" altLang="ja-JP" sz="1500">
            <a:solidFill>
              <a:schemeClr val="tx1"/>
            </a:solidFill>
          </a:endParaRPr>
        </a:p>
        <a:p>
          <a:pPr algn="ctr"/>
          <a:endParaRPr kumimoji="1" lang="ja-JP" altLang="en-US" sz="15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5</xdr:col>
      <xdr:colOff>1200150</xdr:colOff>
      <xdr:row>19</xdr:row>
      <xdr:rowOff>209550</xdr:rowOff>
    </xdr:from>
    <xdr:to>
      <xdr:col>10</xdr:col>
      <xdr:colOff>247650</xdr:colOff>
      <xdr:row>23</xdr:row>
      <xdr:rowOff>9525</xdr:rowOff>
    </xdr:to>
    <xdr:sp macro="" textlink="">
      <xdr:nvSpPr>
        <xdr:cNvPr id="6" name="角丸四角形 5"/>
        <xdr:cNvSpPr/>
      </xdr:nvSpPr>
      <xdr:spPr>
        <a:xfrm>
          <a:off x="5705475" y="5591175"/>
          <a:ext cx="4933950" cy="1095375"/>
        </a:xfrm>
        <a:prstGeom prst="roundRect">
          <a:avLst>
            <a:gd name="adj" fmla="val 9649"/>
          </a:avLst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219075</xdr:colOff>
      <xdr:row>0</xdr:row>
      <xdr:rowOff>85725</xdr:rowOff>
    </xdr:from>
    <xdr:to>
      <xdr:col>18</xdr:col>
      <xdr:colOff>676274</xdr:colOff>
      <xdr:row>3</xdr:row>
      <xdr:rowOff>361950</xdr:rowOff>
    </xdr:to>
    <xdr:sp macro="" textlink="">
      <xdr:nvSpPr>
        <xdr:cNvPr id="5" name="角丸四角形 4"/>
        <xdr:cNvSpPr/>
      </xdr:nvSpPr>
      <xdr:spPr>
        <a:xfrm>
          <a:off x="11125200" y="85725"/>
          <a:ext cx="5257799" cy="962025"/>
        </a:xfrm>
        <a:prstGeom prst="roundRect">
          <a:avLst>
            <a:gd name="adj" fmla="val 18154"/>
          </a:avLst>
        </a:prstGeom>
        <a:solidFill>
          <a:srgbClr val="92D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500">
              <a:solidFill>
                <a:schemeClr val="tx1"/>
              </a:solidFill>
            </a:rPr>
            <a:t>こちらの計算シートは、</a:t>
          </a:r>
          <a:r>
            <a:rPr kumimoji="1" lang="ja-JP" altLang="en-US" sz="1500" b="1">
              <a:solidFill>
                <a:schemeClr val="tx1"/>
              </a:solidFill>
            </a:rPr>
            <a:t>太字</a:t>
          </a:r>
          <a:r>
            <a:rPr kumimoji="1" lang="ja-JP" altLang="en-US" sz="1500">
              <a:solidFill>
                <a:schemeClr val="tx1"/>
              </a:solidFill>
            </a:rPr>
            <a:t>の数値を入れて頂ければ、トータル電気量比較による、一年あたりの生産性向上率が計算できます。</a:t>
          </a:r>
          <a:endParaRPr kumimoji="1" lang="en-US" altLang="ja-JP" sz="1500">
            <a:solidFill>
              <a:schemeClr val="tx1"/>
            </a:solidFill>
          </a:endParaRPr>
        </a:p>
        <a:p>
          <a:pPr algn="l"/>
          <a:endParaRPr kumimoji="1" lang="ja-JP" altLang="en-US" sz="15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0</xdr:col>
      <xdr:colOff>104775</xdr:colOff>
      <xdr:row>13</xdr:row>
      <xdr:rowOff>89088</xdr:rowOff>
    </xdr:from>
    <xdr:to>
      <xdr:col>5</xdr:col>
      <xdr:colOff>0</xdr:colOff>
      <xdr:row>14</xdr:row>
      <xdr:rowOff>76200</xdr:rowOff>
    </xdr:to>
    <xdr:sp macro="" textlink="">
      <xdr:nvSpPr>
        <xdr:cNvPr id="7" name="角丸四角形 6"/>
        <xdr:cNvSpPr/>
      </xdr:nvSpPr>
      <xdr:spPr>
        <a:xfrm>
          <a:off x="104775" y="3527613"/>
          <a:ext cx="4286250" cy="339537"/>
        </a:xfrm>
        <a:prstGeom prst="roundRect">
          <a:avLst>
            <a:gd name="adj" fmla="val 27558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↑　必要に応じて、内容を変えたり、項目を増やしたりしてください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zoomScaleNormal="100" workbookViewId="0">
      <selection activeCell="I2" sqref="I2:K2"/>
    </sheetView>
  </sheetViews>
  <sheetFormatPr defaultRowHeight="30" customHeight="1" x14ac:dyDescent="0.15"/>
  <cols>
    <col min="1" max="1" width="20.75" style="1" customWidth="1"/>
    <col min="2" max="2" width="14" style="1" customWidth="1"/>
    <col min="3" max="3" width="13.25" style="1" customWidth="1"/>
    <col min="4" max="4" width="6.625" style="1" customWidth="1"/>
    <col min="5" max="5" width="3" style="1" customWidth="1"/>
    <col min="6" max="7" width="18.125" style="1" customWidth="1"/>
    <col min="8" max="8" width="4.75" style="1" customWidth="1"/>
    <col min="9" max="10" width="18.125" style="1" customWidth="1"/>
    <col min="11" max="11" width="8.25" customWidth="1"/>
  </cols>
  <sheetData>
    <row r="1" spans="1:11" ht="18" customHeight="1" x14ac:dyDescent="0.15">
      <c r="A1" s="32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8" customHeight="1" x14ac:dyDescent="0.15">
      <c r="A2" s="23"/>
      <c r="B2" s="23"/>
      <c r="C2" s="23"/>
      <c r="D2" s="23"/>
      <c r="E2" s="23"/>
      <c r="F2" s="23"/>
      <c r="G2" s="23"/>
      <c r="H2" s="23"/>
      <c r="I2" s="38" t="s">
        <v>32</v>
      </c>
      <c r="J2" s="38"/>
      <c r="K2" s="38"/>
    </row>
    <row r="3" spans="1:11" ht="18" customHeight="1" x14ac:dyDescent="0.15">
      <c r="A3" s="23"/>
      <c r="B3" s="23"/>
      <c r="C3" s="23"/>
      <c r="D3" s="23"/>
      <c r="E3" s="23"/>
      <c r="F3" s="23"/>
      <c r="G3" s="23"/>
      <c r="H3" s="23"/>
      <c r="I3" s="39"/>
      <c r="J3" s="39"/>
      <c r="K3" s="39"/>
    </row>
    <row r="4" spans="1:11" s="6" customFormat="1" ht="30" customHeight="1" x14ac:dyDescent="0.1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9.5" customHeight="1" x14ac:dyDescent="0.15">
      <c r="A5" s="49"/>
      <c r="B5" s="49"/>
      <c r="C5" s="49"/>
      <c r="D5" s="49"/>
      <c r="E5" s="49"/>
      <c r="F5" s="49"/>
    </row>
    <row r="6" spans="1:11" ht="27" customHeight="1" x14ac:dyDescent="0.15">
      <c r="A6" s="43" t="s">
        <v>0</v>
      </c>
      <c r="B6" s="53" t="s">
        <v>1</v>
      </c>
      <c r="C6" s="53"/>
      <c r="D6" s="46" t="s">
        <v>2</v>
      </c>
      <c r="F6" s="51" t="s">
        <v>29</v>
      </c>
      <c r="G6" s="52"/>
      <c r="I6" s="51" t="s">
        <v>30</v>
      </c>
      <c r="J6" s="52"/>
    </row>
    <row r="7" spans="1:11" ht="24" customHeight="1" x14ac:dyDescent="0.15">
      <c r="A7" s="44"/>
      <c r="B7" s="46" t="s">
        <v>34</v>
      </c>
      <c r="C7" s="46" t="s">
        <v>35</v>
      </c>
      <c r="D7" s="48"/>
      <c r="F7" s="24" t="s">
        <v>33</v>
      </c>
      <c r="G7" s="25">
        <v>0.8</v>
      </c>
      <c r="H7" s="9"/>
      <c r="I7" s="24" t="s">
        <v>33</v>
      </c>
      <c r="J7" s="25">
        <v>0.87</v>
      </c>
    </row>
    <row r="8" spans="1:11" ht="18.75" customHeight="1" x14ac:dyDescent="0.15">
      <c r="A8" s="45"/>
      <c r="B8" s="47"/>
      <c r="C8" s="47"/>
      <c r="D8" s="47"/>
      <c r="F8" s="17" t="s">
        <v>18</v>
      </c>
      <c r="G8" s="16" t="s">
        <v>19</v>
      </c>
      <c r="H8" s="9"/>
      <c r="I8" s="16" t="s">
        <v>18</v>
      </c>
      <c r="J8" s="16" t="s">
        <v>19</v>
      </c>
    </row>
    <row r="9" spans="1:11" ht="19.5" customHeight="1" x14ac:dyDescent="0.15">
      <c r="A9" s="8" t="s">
        <v>3</v>
      </c>
      <c r="B9" s="26">
        <v>12</v>
      </c>
      <c r="C9" s="26">
        <v>1500</v>
      </c>
      <c r="D9" s="26">
        <v>1</v>
      </c>
      <c r="E9" s="9"/>
      <c r="F9" s="10">
        <f>(B9*C9/1000)/$G$7</f>
        <v>22.5</v>
      </c>
      <c r="G9" s="10">
        <f t="shared" ref="G9" si="0">F9*D9</f>
        <v>22.5</v>
      </c>
      <c r="I9" s="10">
        <f>(B9*C9/1000)/$J$7</f>
        <v>20.689655172413794</v>
      </c>
      <c r="J9" s="10">
        <f>I9*D9</f>
        <v>20.689655172413794</v>
      </c>
    </row>
    <row r="10" spans="1:11" ht="19.5" customHeight="1" x14ac:dyDescent="0.15">
      <c r="A10" s="8" t="s">
        <v>4</v>
      </c>
      <c r="B10" s="26">
        <v>8</v>
      </c>
      <c r="C10" s="26">
        <v>500</v>
      </c>
      <c r="D10" s="26">
        <v>1</v>
      </c>
      <c r="E10" s="9"/>
      <c r="F10" s="10">
        <f t="shared" ref="F10:F13" si="1">(B10*C10/1000)/$G$7</f>
        <v>5</v>
      </c>
      <c r="G10" s="10">
        <f t="shared" ref="G10:G13" si="2">F10*D10</f>
        <v>5</v>
      </c>
      <c r="I10" s="10">
        <f t="shared" ref="I10:I13" si="3">(B10*C10/1000)/$J$7</f>
        <v>4.5977011494252871</v>
      </c>
      <c r="J10" s="10">
        <f t="shared" ref="J10:J12" si="4">I10*D10</f>
        <v>4.5977011494252871</v>
      </c>
    </row>
    <row r="11" spans="1:11" ht="19.5" customHeight="1" x14ac:dyDescent="0.15">
      <c r="A11" s="8" t="s">
        <v>5</v>
      </c>
      <c r="B11" s="26">
        <v>8</v>
      </c>
      <c r="C11" s="26">
        <v>1000</v>
      </c>
      <c r="D11" s="26">
        <v>10</v>
      </c>
      <c r="E11" s="9"/>
      <c r="F11" s="10">
        <f t="shared" si="1"/>
        <v>10</v>
      </c>
      <c r="G11" s="10">
        <f t="shared" si="2"/>
        <v>100</v>
      </c>
      <c r="I11" s="10">
        <f t="shared" si="3"/>
        <v>9.1954022988505741</v>
      </c>
      <c r="J11" s="10">
        <f t="shared" si="4"/>
        <v>91.954022988505741</v>
      </c>
    </row>
    <row r="12" spans="1:11" ht="19.5" customHeight="1" x14ac:dyDescent="0.15">
      <c r="A12" s="8" t="s">
        <v>6</v>
      </c>
      <c r="B12" s="26">
        <v>12</v>
      </c>
      <c r="C12" s="26">
        <v>1000</v>
      </c>
      <c r="D12" s="26">
        <v>1</v>
      </c>
      <c r="E12" s="9"/>
      <c r="F12" s="10">
        <f t="shared" si="1"/>
        <v>15</v>
      </c>
      <c r="G12" s="10">
        <f t="shared" si="2"/>
        <v>15</v>
      </c>
      <c r="I12" s="10">
        <f t="shared" si="3"/>
        <v>13.793103448275863</v>
      </c>
      <c r="J12" s="10">
        <f t="shared" si="4"/>
        <v>13.793103448275863</v>
      </c>
    </row>
    <row r="13" spans="1:11" ht="19.5" customHeight="1" thickBot="1" x14ac:dyDescent="0.2">
      <c r="A13" s="8" t="s">
        <v>7</v>
      </c>
      <c r="B13" s="26">
        <v>12</v>
      </c>
      <c r="C13" s="26">
        <v>3000</v>
      </c>
      <c r="D13" s="26">
        <v>2</v>
      </c>
      <c r="E13" s="9"/>
      <c r="F13" s="10">
        <f t="shared" si="1"/>
        <v>45</v>
      </c>
      <c r="G13" s="10">
        <f t="shared" si="2"/>
        <v>90</v>
      </c>
      <c r="I13" s="10">
        <f t="shared" si="3"/>
        <v>41.379310344827587</v>
      </c>
      <c r="J13" s="10">
        <f>I13*D13</f>
        <v>82.758620689655174</v>
      </c>
    </row>
    <row r="14" spans="1:11" ht="27.75" customHeight="1" thickBot="1" x14ac:dyDescent="0.2">
      <c r="A14" s="9"/>
      <c r="B14" s="9"/>
      <c r="C14" s="9"/>
      <c r="D14" s="9"/>
      <c r="E14" s="9"/>
      <c r="F14" s="9"/>
      <c r="G14" s="11">
        <f>SUM(G9:G13)</f>
        <v>232.5</v>
      </c>
      <c r="H14" s="7" t="s">
        <v>8</v>
      </c>
      <c r="I14" s="12"/>
      <c r="J14" s="11">
        <f>SUM(J9:J13)</f>
        <v>213.79310344827587</v>
      </c>
      <c r="K14" s="7" t="s">
        <v>9</v>
      </c>
    </row>
    <row r="15" spans="1:11" ht="30" customHeight="1" x14ac:dyDescent="0.15">
      <c r="A15" s="40" t="s">
        <v>10</v>
      </c>
      <c r="B15" s="41"/>
    </row>
    <row r="16" spans="1:11" ht="30" customHeight="1" thickBot="1" x14ac:dyDescent="0.2">
      <c r="A16" s="2" t="s">
        <v>11</v>
      </c>
      <c r="B16" s="3" t="s">
        <v>20</v>
      </c>
      <c r="J16"/>
    </row>
    <row r="17" spans="1:11" ht="22.5" customHeight="1" thickBot="1" x14ac:dyDescent="0.2">
      <c r="A17" s="13" t="s">
        <v>13</v>
      </c>
      <c r="B17" s="28">
        <v>100</v>
      </c>
      <c r="C17" s="7" t="s">
        <v>14</v>
      </c>
      <c r="J17"/>
    </row>
    <row r="18" spans="1:11" ht="22.5" customHeight="1" thickBot="1" x14ac:dyDescent="0.2">
      <c r="A18" s="14" t="s">
        <v>12</v>
      </c>
      <c r="B18" s="28">
        <v>30</v>
      </c>
      <c r="C18" s="7" t="s">
        <v>15</v>
      </c>
      <c r="J18"/>
    </row>
    <row r="19" spans="1:11" ht="20.25" customHeight="1" x14ac:dyDescent="0.15">
      <c r="J19"/>
    </row>
    <row r="20" spans="1:11" ht="30" customHeight="1" x14ac:dyDescent="0.15">
      <c r="A20" s="42"/>
      <c r="B20" s="42"/>
      <c r="D20" s="4"/>
    </row>
    <row r="21" spans="1:11" ht="30" customHeight="1" x14ac:dyDescent="0.15">
      <c r="A21" s="36" t="s">
        <v>27</v>
      </c>
      <c r="B21" s="36"/>
      <c r="C21" s="15" t="s">
        <v>22</v>
      </c>
      <c r="D21" s="21">
        <f>G14+B17+B18</f>
        <v>362.5</v>
      </c>
      <c r="E21" s="7" t="s">
        <v>16</v>
      </c>
      <c r="G21" s="32" t="s">
        <v>21</v>
      </c>
      <c r="H21" s="32"/>
      <c r="I21" s="32"/>
      <c r="J21" s="32"/>
    </row>
    <row r="22" spans="1:11" ht="30" customHeight="1" x14ac:dyDescent="0.15">
      <c r="A22" s="36" t="s">
        <v>28</v>
      </c>
      <c r="B22" s="36"/>
      <c r="C22" s="15" t="s">
        <v>23</v>
      </c>
      <c r="D22" s="21">
        <f>J14+B17+B18</f>
        <v>343.79310344827587</v>
      </c>
      <c r="E22" s="7" t="s">
        <v>17</v>
      </c>
      <c r="G22" s="33" t="s">
        <v>24</v>
      </c>
      <c r="H22" s="33"/>
      <c r="I22" s="33"/>
      <c r="J22" s="34">
        <f>(D21-D22)/D21/B24</f>
        <v>2.5802615933412591E-2</v>
      </c>
      <c r="K22" s="34"/>
    </row>
    <row r="23" spans="1:11" ht="12" customHeight="1" x14ac:dyDescent="0.15"/>
    <row r="24" spans="1:11" ht="32.25" customHeight="1" x14ac:dyDescent="0.15">
      <c r="A24" s="22" t="s">
        <v>25</v>
      </c>
      <c r="B24" s="27">
        <v>2</v>
      </c>
      <c r="C24" s="7" t="s">
        <v>26</v>
      </c>
      <c r="D24" s="19"/>
      <c r="E24" s="19"/>
      <c r="F24" s="5"/>
      <c r="G24" s="35"/>
      <c r="H24" s="35"/>
      <c r="I24" s="35"/>
      <c r="J24" s="18"/>
    </row>
    <row r="25" spans="1:11" ht="30" customHeight="1" x14ac:dyDescent="0.15">
      <c r="A25" s="19"/>
      <c r="B25" s="29"/>
      <c r="C25" s="30"/>
      <c r="D25" s="31"/>
      <c r="E25" s="31"/>
      <c r="F25" s="20"/>
      <c r="G25" s="35"/>
      <c r="H25" s="35"/>
      <c r="I25" s="35"/>
      <c r="J25" s="18"/>
    </row>
  </sheetData>
  <mergeCells count="23">
    <mergeCell ref="A1:K1"/>
    <mergeCell ref="I2:K2"/>
    <mergeCell ref="I3:K3"/>
    <mergeCell ref="A15:B15"/>
    <mergeCell ref="A20:B20"/>
    <mergeCell ref="A6:A8"/>
    <mergeCell ref="B7:B8"/>
    <mergeCell ref="C7:C8"/>
    <mergeCell ref="D6:D8"/>
    <mergeCell ref="A5:F5"/>
    <mergeCell ref="A4:K4"/>
    <mergeCell ref="F6:G6"/>
    <mergeCell ref="I6:J6"/>
    <mergeCell ref="B6:C6"/>
    <mergeCell ref="B25:C25"/>
    <mergeCell ref="D25:E25"/>
    <mergeCell ref="G21:J21"/>
    <mergeCell ref="G22:I22"/>
    <mergeCell ref="J22:K22"/>
    <mergeCell ref="G24:I24"/>
    <mergeCell ref="G25:I25"/>
    <mergeCell ref="A22:B22"/>
    <mergeCell ref="A21:B21"/>
  </mergeCells>
  <phoneticPr fontId="1"/>
  <printOptions horizontalCentered="1"/>
  <pageMargins left="0.27559055118110237" right="0.19685039370078741" top="0.39370078740157483" bottom="0.39370078740157483" header="0.31496062992125984" footer="0.3937007874015748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makita-PC</dc:creator>
  <cp:lastModifiedBy> </cp:lastModifiedBy>
  <cp:lastPrinted>2015-04-07T07:11:30Z</cp:lastPrinted>
  <dcterms:created xsi:type="dcterms:W3CDTF">2015-04-01T01:35:16Z</dcterms:created>
  <dcterms:modified xsi:type="dcterms:W3CDTF">2015-04-07T08:07:06Z</dcterms:modified>
</cp:coreProperties>
</file>